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58"/>
  </bookViews>
  <sheets>
    <sheet name="达来胡硕苏木" sheetId="11" r:id="rId1"/>
  </sheets>
  <externalReferences>
    <externalReference r:id="rId2"/>
    <externalReference r:id="rId3"/>
    <externalReference r:id="rId4"/>
  </externalReferences>
  <definedNames>
    <definedName name="_xlnm._FilterDatabase" localSheetId="0" hidden="1">达来胡硕苏木!$A$1:$S$18</definedName>
    <definedName name="_xlnm.Print_Titles" localSheetId="0">达来胡硕苏木!$1:$5</definedName>
  </definedNames>
  <calcPr calcId="144525"/>
</workbook>
</file>

<file path=xl/sharedStrings.xml><?xml version="1.0" encoding="utf-8"?>
<sst xmlns="http://schemas.openxmlformats.org/spreadsheetml/2006/main" count="85" uniqueCount="53">
  <si>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年度就业困难人员灵活就业社会保险补贴人员明细公示表</t>
    </r>
  </si>
  <si>
    <t>养老保险月补贴金额算法：6751.00×12×60%×20%×2/3÷12=540.13
医疗保险月补贴金额算法：（81017.00×4.5%+100.00）×2/3÷12=208.08</t>
  </si>
  <si>
    <t>达来胡硕苏木达来胡硕村</t>
  </si>
  <si>
    <t>序号</t>
  </si>
  <si>
    <t>姓名</t>
  </si>
  <si>
    <t>性别</t>
  </si>
  <si>
    <t>年龄</t>
  </si>
  <si>
    <t>身份证号码</t>
  </si>
  <si>
    <t>享受次数</t>
  </si>
  <si>
    <t>享受起止月份数</t>
  </si>
  <si>
    <t>养老保险</t>
  </si>
  <si>
    <t>医疗保险补贴</t>
  </si>
  <si>
    <t>总补贴合计</t>
  </si>
  <si>
    <t>所属社区</t>
  </si>
  <si>
    <t>养老保险月补贴金额</t>
  </si>
  <si>
    <t>补贴月数</t>
  </si>
  <si>
    <t>养老保险补贴合计</t>
  </si>
  <si>
    <t>医疗保险月补贴金额（本年）</t>
  </si>
  <si>
    <t>补贴合计</t>
  </si>
  <si>
    <t>医疗保险月补贴金额（上年）</t>
  </si>
  <si>
    <t>医疗保险补贴合计</t>
  </si>
  <si>
    <t>倪志琴</t>
  </si>
  <si>
    <t>女</t>
  </si>
  <si>
    <t>1523021972********</t>
  </si>
  <si>
    <t>1-10月</t>
  </si>
  <si>
    <t>达来胡硕村</t>
  </si>
  <si>
    <t>许红心</t>
  </si>
  <si>
    <t>1523021978********</t>
  </si>
  <si>
    <t>1-11月</t>
  </si>
  <si>
    <t>常玲</t>
  </si>
  <si>
    <t>1523021979********</t>
  </si>
  <si>
    <t>1-9月</t>
  </si>
  <si>
    <t>师艳霞</t>
  </si>
  <si>
    <t>1523021974********</t>
  </si>
  <si>
    <t>1-7月</t>
  </si>
  <si>
    <t>董艳杰</t>
  </si>
  <si>
    <t>1504221972********</t>
  </si>
  <si>
    <t>韩军荣</t>
  </si>
  <si>
    <t>男</t>
  </si>
  <si>
    <t>1523021967********</t>
  </si>
  <si>
    <t>1-12月</t>
  </si>
  <si>
    <t>陈静</t>
  </si>
  <si>
    <t>1523021976********</t>
  </si>
  <si>
    <t>韩彦</t>
  </si>
  <si>
    <t>1523021962********</t>
  </si>
  <si>
    <t>闫海英</t>
  </si>
  <si>
    <t>1523011976********</t>
  </si>
  <si>
    <t>邓福义</t>
  </si>
  <si>
    <t>1523021964********</t>
  </si>
  <si>
    <t>1</t>
  </si>
  <si>
    <t>李秀华</t>
  </si>
  <si>
    <t>1504221974********</t>
  </si>
  <si>
    <t>于赛杰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</si>
</sst>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;[Red]0.00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Times New Roman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1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-----2022&#24180;&#23601;&#19994;&#22256;&#38590;&#20154;&#21592;&#28789;&#27963;&#23601;&#19994;&#31038;&#20445;&#34917;&#36148;&#20139;&#21463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2&#24180;&#23601;&#19994;&#22256;&#38590;&#20154;&#21592;&#28789;&#27963;&#23601;&#19994;&#31038;&#20445;&#34917;&#36148;&#20139;&#21463;&#26126;&#324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kingsoft\office6\backup\1-2022&#24180;&#23601;&#19994;&#22256;&#38590;&#20154;&#21592;&#28789;&#27963;&#23601;&#19994;&#31038;&#20445;&#34917;&#36148;&#20139;&#21463;&#26126;&#32454;.xlsx.C94D1DBC661884E85FA05B48670044C7.20221208111732913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公式"/>
      <sheetName val="莫斯台"/>
      <sheetName val="珠斯花"/>
      <sheetName val="宝日呼吉尔"/>
      <sheetName val="沙尔呼热"/>
      <sheetName val="达来胡硕"/>
      <sheetName val="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公式"/>
      <sheetName val="莫斯台"/>
      <sheetName val="珠斯花"/>
      <sheetName val="宝日呼吉尔"/>
      <sheetName val="沙尔呼热"/>
      <sheetName val="达来胡硕"/>
      <sheetName val="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公式"/>
      <sheetName val="莫斯台"/>
      <sheetName val="珠斯花"/>
      <sheetName val="宝日呼吉尔"/>
      <sheetName val="沙尔呼热"/>
      <sheetName val="达来胡硕"/>
      <sheetName val="汇总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selection activeCell="M7" sqref="M7"/>
    </sheetView>
  </sheetViews>
  <sheetFormatPr defaultColWidth="9" defaultRowHeight="13.5"/>
  <cols>
    <col min="1" max="1" width="5.55" style="4" customWidth="1"/>
    <col min="3" max="3" width="5.88333333333333" customWidth="1"/>
    <col min="4" max="4" width="5.88333333333333" style="4" customWidth="1"/>
    <col min="5" max="5" width="18.25" style="5" customWidth="1"/>
    <col min="6" max="6" width="5.79166666666667" style="4" customWidth="1"/>
    <col min="7" max="7" width="7.625" customWidth="1"/>
    <col min="8" max="8" width="9" style="6" customWidth="1"/>
    <col min="9" max="9" width="5.5" style="7" customWidth="1"/>
    <col min="10" max="10" width="10" style="6" customWidth="1"/>
    <col min="11" max="11" width="9" style="6" customWidth="1"/>
    <col min="12" max="12" width="5.625" style="7" customWidth="1"/>
    <col min="13" max="13" width="9" style="6" customWidth="1"/>
    <col min="14" max="14" width="9" style="7" customWidth="1"/>
    <col min="15" max="15" width="5.25" style="7" customWidth="1"/>
    <col min="16" max="16" width="7.375" style="7" customWidth="1"/>
    <col min="17" max="17" width="9.66666666666667" style="8" customWidth="1"/>
    <col min="18" max="18" width="11.25" style="8" customWidth="1"/>
    <col min="19" max="19" width="10.6083333333333" customWidth="1"/>
  </cols>
  <sheetData>
    <row r="1" ht="48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8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customFormat="1" ht="27" customHeight="1" spans="1: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8" t="s">
        <v>2</v>
      </c>
      <c r="O3" s="28"/>
      <c r="P3" s="28"/>
      <c r="Q3" s="28"/>
      <c r="R3" s="28"/>
      <c r="S3" s="28"/>
    </row>
    <row r="4" s="1" customFormat="1" ht="24" customHeight="1" spans="1:19">
      <c r="A4" s="11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4" t="s">
        <v>9</v>
      </c>
      <c r="H4" s="15" t="s">
        <v>10</v>
      </c>
      <c r="I4" s="15"/>
      <c r="J4" s="15"/>
      <c r="K4" s="15" t="s">
        <v>11</v>
      </c>
      <c r="L4" s="15"/>
      <c r="M4" s="15"/>
      <c r="N4" s="15"/>
      <c r="O4" s="15"/>
      <c r="P4" s="15"/>
      <c r="Q4" s="15"/>
      <c r="R4" s="17" t="s">
        <v>12</v>
      </c>
      <c r="S4" s="11" t="s">
        <v>13</v>
      </c>
    </row>
    <row r="5" s="1" customFormat="1" ht="55" customHeight="1" spans="1:19">
      <c r="A5" s="11"/>
      <c r="B5" s="12"/>
      <c r="C5" s="12"/>
      <c r="D5" s="12"/>
      <c r="E5" s="16"/>
      <c r="F5" s="12"/>
      <c r="G5" s="14"/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15</v>
      </c>
      <c r="M5" s="17" t="s">
        <v>18</v>
      </c>
      <c r="N5" s="17" t="s">
        <v>19</v>
      </c>
      <c r="O5" s="17" t="s">
        <v>15</v>
      </c>
      <c r="P5" s="17" t="s">
        <v>18</v>
      </c>
      <c r="Q5" s="17" t="s">
        <v>20</v>
      </c>
      <c r="R5" s="17"/>
      <c r="S5" s="11"/>
    </row>
    <row r="6" s="2" customFormat="1" ht="30" customHeight="1" spans="1:19">
      <c r="A6" s="18">
        <v>1</v>
      </c>
      <c r="B6" s="19" t="s">
        <v>21</v>
      </c>
      <c r="C6" s="19" t="s">
        <v>22</v>
      </c>
      <c r="D6" s="19">
        <v>50</v>
      </c>
      <c r="E6" s="20" t="s">
        <v>23</v>
      </c>
      <c r="F6" s="19">
        <v>4</v>
      </c>
      <c r="G6" s="18" t="s">
        <v>24</v>
      </c>
      <c r="H6" s="21">
        <v>540.13</v>
      </c>
      <c r="I6" s="20">
        <v>10</v>
      </c>
      <c r="J6" s="29">
        <f t="shared" ref="J6:J23" si="0">H6*I6</f>
        <v>5401.3</v>
      </c>
      <c r="K6" s="21">
        <v>208.08</v>
      </c>
      <c r="L6" s="20">
        <v>0</v>
      </c>
      <c r="M6" s="21">
        <f t="shared" ref="M6:M23" si="1">K6*L6</f>
        <v>0</v>
      </c>
      <c r="N6" s="20">
        <v>195.88</v>
      </c>
      <c r="O6" s="20">
        <v>0</v>
      </c>
      <c r="P6" s="20">
        <f t="shared" ref="P6:P23" si="2">N6*O6</f>
        <v>0</v>
      </c>
      <c r="Q6" s="29">
        <f t="shared" ref="Q6:Q23" si="3">M6+P6</f>
        <v>0</v>
      </c>
      <c r="R6" s="29">
        <f t="shared" ref="R6:R23" si="4">J6+Q6</f>
        <v>5401.3</v>
      </c>
      <c r="S6" s="18" t="s">
        <v>25</v>
      </c>
    </row>
    <row r="7" s="2" customFormat="1" ht="30" customHeight="1" spans="1:19">
      <c r="A7" s="22">
        <v>2</v>
      </c>
      <c r="B7" s="19" t="s">
        <v>26</v>
      </c>
      <c r="C7" s="19" t="s">
        <v>22</v>
      </c>
      <c r="D7" s="19">
        <v>44</v>
      </c>
      <c r="E7" s="20" t="s">
        <v>27</v>
      </c>
      <c r="F7" s="19">
        <v>4</v>
      </c>
      <c r="G7" s="18" t="s">
        <v>28</v>
      </c>
      <c r="H7" s="21">
        <v>540.13</v>
      </c>
      <c r="I7" s="20">
        <v>11</v>
      </c>
      <c r="J7" s="29">
        <f t="shared" si="0"/>
        <v>5941.43</v>
      </c>
      <c r="K7" s="21">
        <v>208.08</v>
      </c>
      <c r="L7" s="20">
        <v>0</v>
      </c>
      <c r="M7" s="21">
        <f t="shared" si="1"/>
        <v>0</v>
      </c>
      <c r="N7" s="20">
        <v>195.88</v>
      </c>
      <c r="O7" s="20">
        <v>0</v>
      </c>
      <c r="P7" s="20">
        <f t="shared" si="2"/>
        <v>0</v>
      </c>
      <c r="Q7" s="29">
        <f t="shared" si="3"/>
        <v>0</v>
      </c>
      <c r="R7" s="29">
        <f t="shared" si="4"/>
        <v>5941.43</v>
      </c>
      <c r="S7" s="18" t="s">
        <v>25</v>
      </c>
    </row>
    <row r="8" s="2" customFormat="1" ht="30" customHeight="1" spans="1:19">
      <c r="A8" s="18">
        <v>3</v>
      </c>
      <c r="B8" s="19" t="s">
        <v>29</v>
      </c>
      <c r="C8" s="19" t="s">
        <v>22</v>
      </c>
      <c r="D8" s="19">
        <v>43</v>
      </c>
      <c r="E8" s="20" t="s">
        <v>30</v>
      </c>
      <c r="F8" s="19">
        <v>3</v>
      </c>
      <c r="G8" s="18" t="s">
        <v>31</v>
      </c>
      <c r="H8" s="21">
        <v>540.13</v>
      </c>
      <c r="I8" s="20">
        <v>9</v>
      </c>
      <c r="J8" s="29">
        <f t="shared" si="0"/>
        <v>4861.17</v>
      </c>
      <c r="K8" s="21">
        <v>208.08</v>
      </c>
      <c r="L8" s="20">
        <v>0</v>
      </c>
      <c r="M8" s="21">
        <f t="shared" si="1"/>
        <v>0</v>
      </c>
      <c r="N8" s="20">
        <v>195.88</v>
      </c>
      <c r="O8" s="20">
        <v>0</v>
      </c>
      <c r="P8" s="20">
        <f t="shared" si="2"/>
        <v>0</v>
      </c>
      <c r="Q8" s="29">
        <f t="shared" si="3"/>
        <v>0</v>
      </c>
      <c r="R8" s="29">
        <f t="shared" si="4"/>
        <v>4861.17</v>
      </c>
      <c r="S8" s="18" t="s">
        <v>25</v>
      </c>
    </row>
    <row r="9" s="2" customFormat="1" ht="30" customHeight="1" spans="1:19">
      <c r="A9" s="22">
        <v>4</v>
      </c>
      <c r="B9" s="19" t="s">
        <v>32</v>
      </c>
      <c r="C9" s="19" t="s">
        <v>22</v>
      </c>
      <c r="D9" s="19">
        <v>48</v>
      </c>
      <c r="E9" s="20" t="s">
        <v>33</v>
      </c>
      <c r="F9" s="19">
        <v>4</v>
      </c>
      <c r="G9" s="18" t="s">
        <v>34</v>
      </c>
      <c r="H9" s="21">
        <v>540.13</v>
      </c>
      <c r="I9" s="20">
        <v>7</v>
      </c>
      <c r="J9" s="29">
        <f t="shared" si="0"/>
        <v>3780.91</v>
      </c>
      <c r="K9" s="21">
        <v>208.08</v>
      </c>
      <c r="L9" s="20">
        <v>0</v>
      </c>
      <c r="M9" s="21">
        <f t="shared" si="1"/>
        <v>0</v>
      </c>
      <c r="N9" s="20">
        <v>195.88</v>
      </c>
      <c r="O9" s="20">
        <v>0</v>
      </c>
      <c r="P9" s="20">
        <f t="shared" si="2"/>
        <v>0</v>
      </c>
      <c r="Q9" s="29">
        <f t="shared" si="3"/>
        <v>0</v>
      </c>
      <c r="R9" s="29">
        <f t="shared" si="4"/>
        <v>3780.91</v>
      </c>
      <c r="S9" s="18" t="s">
        <v>25</v>
      </c>
    </row>
    <row r="10" s="2" customFormat="1" ht="30" customHeight="1" spans="1:19">
      <c r="A10" s="18">
        <v>5</v>
      </c>
      <c r="B10" s="19" t="s">
        <v>35</v>
      </c>
      <c r="C10" s="19" t="s">
        <v>22</v>
      </c>
      <c r="D10" s="19">
        <v>50</v>
      </c>
      <c r="E10" s="20" t="s">
        <v>36</v>
      </c>
      <c r="F10" s="19">
        <v>5</v>
      </c>
      <c r="G10" s="18" t="s">
        <v>31</v>
      </c>
      <c r="H10" s="21">
        <v>540.13</v>
      </c>
      <c r="I10" s="20">
        <v>9</v>
      </c>
      <c r="J10" s="29">
        <f t="shared" si="0"/>
        <v>4861.17</v>
      </c>
      <c r="K10" s="21">
        <v>208.08</v>
      </c>
      <c r="L10" s="20">
        <v>0</v>
      </c>
      <c r="M10" s="21">
        <f t="shared" si="1"/>
        <v>0</v>
      </c>
      <c r="N10" s="20">
        <v>195.88</v>
      </c>
      <c r="O10" s="20">
        <v>0</v>
      </c>
      <c r="P10" s="20">
        <f t="shared" si="2"/>
        <v>0</v>
      </c>
      <c r="Q10" s="29">
        <f t="shared" si="3"/>
        <v>0</v>
      </c>
      <c r="R10" s="29">
        <f t="shared" si="4"/>
        <v>4861.17</v>
      </c>
      <c r="S10" s="18" t="s">
        <v>25</v>
      </c>
    </row>
    <row r="11" s="2" customFormat="1" ht="30" customHeight="1" spans="1:19">
      <c r="A11" s="22">
        <v>6</v>
      </c>
      <c r="B11" s="19" t="s">
        <v>37</v>
      </c>
      <c r="C11" s="19" t="s">
        <v>38</v>
      </c>
      <c r="D11" s="19">
        <v>55</v>
      </c>
      <c r="E11" s="20" t="s">
        <v>39</v>
      </c>
      <c r="F11" s="19">
        <v>3</v>
      </c>
      <c r="G11" s="18" t="s">
        <v>40</v>
      </c>
      <c r="H11" s="21">
        <v>540.13</v>
      </c>
      <c r="I11" s="20">
        <v>12</v>
      </c>
      <c r="J11" s="29">
        <f t="shared" si="0"/>
        <v>6481.56</v>
      </c>
      <c r="K11" s="21">
        <v>208.08</v>
      </c>
      <c r="L11" s="20">
        <v>0</v>
      </c>
      <c r="M11" s="21">
        <f t="shared" si="1"/>
        <v>0</v>
      </c>
      <c r="N11" s="20">
        <v>195.88</v>
      </c>
      <c r="O11" s="20">
        <v>0</v>
      </c>
      <c r="P11" s="20">
        <f t="shared" si="2"/>
        <v>0</v>
      </c>
      <c r="Q11" s="29">
        <f t="shared" si="3"/>
        <v>0</v>
      </c>
      <c r="R11" s="29">
        <f t="shared" si="4"/>
        <v>6481.56</v>
      </c>
      <c r="S11" s="18" t="s">
        <v>25</v>
      </c>
    </row>
    <row r="12" s="2" customFormat="1" ht="30" customHeight="1" spans="1:19">
      <c r="A12" s="18">
        <v>7</v>
      </c>
      <c r="B12" s="19" t="s">
        <v>41</v>
      </c>
      <c r="C12" s="19" t="s">
        <v>22</v>
      </c>
      <c r="D12" s="19">
        <v>46</v>
      </c>
      <c r="E12" s="20" t="s">
        <v>42</v>
      </c>
      <c r="F12" s="19">
        <v>1</v>
      </c>
      <c r="G12" s="18" t="s">
        <v>40</v>
      </c>
      <c r="H12" s="21">
        <v>540.13</v>
      </c>
      <c r="I12" s="20">
        <v>12</v>
      </c>
      <c r="J12" s="29">
        <f>H12*I12</f>
        <v>6481.56</v>
      </c>
      <c r="K12" s="21">
        <v>208.08</v>
      </c>
      <c r="L12" s="20">
        <v>4</v>
      </c>
      <c r="M12" s="21">
        <f>K12*L12</f>
        <v>832.32</v>
      </c>
      <c r="N12" s="20">
        <v>195.88</v>
      </c>
      <c r="O12" s="20">
        <v>8</v>
      </c>
      <c r="P12" s="20">
        <f>N12*O12</f>
        <v>1567.04</v>
      </c>
      <c r="Q12" s="29">
        <f>M12+P12</f>
        <v>2399.36</v>
      </c>
      <c r="R12" s="29">
        <f>J12+Q12</f>
        <v>8880.92</v>
      </c>
      <c r="S12" s="18" t="s">
        <v>25</v>
      </c>
    </row>
    <row r="13" s="2" customFormat="1" ht="30" customHeight="1" spans="1:19">
      <c r="A13" s="22">
        <v>8</v>
      </c>
      <c r="B13" s="19" t="s">
        <v>43</v>
      </c>
      <c r="C13" s="19" t="s">
        <v>38</v>
      </c>
      <c r="D13" s="19">
        <v>60</v>
      </c>
      <c r="E13" s="20" t="s">
        <v>44</v>
      </c>
      <c r="F13" s="19">
        <v>5</v>
      </c>
      <c r="G13" s="18" t="s">
        <v>28</v>
      </c>
      <c r="H13" s="21">
        <v>540.13</v>
      </c>
      <c r="I13" s="20">
        <v>11</v>
      </c>
      <c r="J13" s="29">
        <f>H13*I13</f>
        <v>5941.43</v>
      </c>
      <c r="K13" s="21">
        <v>208.08</v>
      </c>
      <c r="L13" s="20">
        <v>0</v>
      </c>
      <c r="M13" s="21">
        <f>K13*L13</f>
        <v>0</v>
      </c>
      <c r="N13" s="20">
        <v>195.88</v>
      </c>
      <c r="O13" s="20">
        <v>0</v>
      </c>
      <c r="P13" s="20">
        <f>N13*O13</f>
        <v>0</v>
      </c>
      <c r="Q13" s="29">
        <f>M13+P13</f>
        <v>0</v>
      </c>
      <c r="R13" s="29">
        <f>J13+Q13</f>
        <v>5941.43</v>
      </c>
      <c r="S13" s="18" t="s">
        <v>25</v>
      </c>
    </row>
    <row r="14" s="3" customFormat="1" ht="30" customHeight="1" spans="1:19">
      <c r="A14" s="18">
        <v>9</v>
      </c>
      <c r="B14" s="19" t="s">
        <v>45</v>
      </c>
      <c r="C14" s="19" t="s">
        <v>22</v>
      </c>
      <c r="D14" s="19">
        <v>46</v>
      </c>
      <c r="E14" s="20" t="s">
        <v>46</v>
      </c>
      <c r="F14" s="19">
        <v>1</v>
      </c>
      <c r="G14" s="23" t="s">
        <v>40</v>
      </c>
      <c r="H14" s="21">
        <v>540.13</v>
      </c>
      <c r="I14" s="20">
        <v>12</v>
      </c>
      <c r="J14" s="29">
        <f>H14*I14</f>
        <v>6481.56</v>
      </c>
      <c r="K14" s="21">
        <v>208.08</v>
      </c>
      <c r="L14" s="20">
        <v>0</v>
      </c>
      <c r="M14" s="21">
        <f>K14*L14</f>
        <v>0</v>
      </c>
      <c r="N14" s="20">
        <v>195.88</v>
      </c>
      <c r="O14" s="20">
        <v>0</v>
      </c>
      <c r="P14" s="20">
        <f>N14*O14</f>
        <v>0</v>
      </c>
      <c r="Q14" s="29">
        <f>M14+P14</f>
        <v>0</v>
      </c>
      <c r="R14" s="29">
        <f>J14+Q14</f>
        <v>6481.56</v>
      </c>
      <c r="S14" s="18" t="s">
        <v>25</v>
      </c>
    </row>
    <row r="15" s="2" customFormat="1" ht="30" customHeight="1" spans="1:19">
      <c r="A15" s="22">
        <v>10</v>
      </c>
      <c r="B15" s="18" t="s">
        <v>47</v>
      </c>
      <c r="C15" s="18" t="s">
        <v>38</v>
      </c>
      <c r="D15" s="18">
        <v>58</v>
      </c>
      <c r="E15" s="20" t="s">
        <v>48</v>
      </c>
      <c r="F15" s="24" t="s">
        <v>49</v>
      </c>
      <c r="G15" s="18" t="s">
        <v>40</v>
      </c>
      <c r="H15" s="21">
        <v>540.13</v>
      </c>
      <c r="I15" s="20">
        <v>12</v>
      </c>
      <c r="J15" s="29">
        <f>H15*I15</f>
        <v>6481.56</v>
      </c>
      <c r="K15" s="21">
        <v>208.08</v>
      </c>
      <c r="L15" s="20">
        <v>0</v>
      </c>
      <c r="M15" s="21">
        <f>K15*L15</f>
        <v>0</v>
      </c>
      <c r="N15" s="20">
        <v>195.88</v>
      </c>
      <c r="O15" s="20">
        <v>0</v>
      </c>
      <c r="P15" s="20">
        <f>N15*O15</f>
        <v>0</v>
      </c>
      <c r="Q15" s="29">
        <f>M15+P15</f>
        <v>0</v>
      </c>
      <c r="R15" s="29">
        <f>J15+Q15</f>
        <v>6481.56</v>
      </c>
      <c r="S15" s="18" t="s">
        <v>25</v>
      </c>
    </row>
    <row r="16" s="2" customFormat="1" ht="30" customHeight="1" spans="1:19">
      <c r="A16" s="18">
        <v>11</v>
      </c>
      <c r="B16" s="25" t="s">
        <v>50</v>
      </c>
      <c r="C16" s="25" t="s">
        <v>22</v>
      </c>
      <c r="D16" s="25">
        <v>48</v>
      </c>
      <c r="E16" s="20" t="s">
        <v>51</v>
      </c>
      <c r="F16" s="19">
        <v>3</v>
      </c>
      <c r="G16" s="18" t="s">
        <v>40</v>
      </c>
      <c r="H16" s="21">
        <v>540.13</v>
      </c>
      <c r="I16" s="20">
        <v>12</v>
      </c>
      <c r="J16" s="29">
        <f>H16*I16</f>
        <v>6481.56</v>
      </c>
      <c r="K16" s="21">
        <v>208.08</v>
      </c>
      <c r="L16" s="20">
        <v>0</v>
      </c>
      <c r="M16" s="21">
        <f>K16*L16</f>
        <v>0</v>
      </c>
      <c r="N16" s="20">
        <v>195.88</v>
      </c>
      <c r="O16" s="20">
        <v>0</v>
      </c>
      <c r="P16" s="20">
        <f>N16*O16</f>
        <v>0</v>
      </c>
      <c r="Q16" s="29">
        <f>M16+P16</f>
        <v>0</v>
      </c>
      <c r="R16" s="29">
        <f>J16+Q16</f>
        <v>6481.56</v>
      </c>
      <c r="S16" s="25" t="s">
        <v>25</v>
      </c>
    </row>
    <row r="17" s="3" customFormat="1" ht="30" customHeight="1" spans="1:19">
      <c r="A17" s="22">
        <v>12</v>
      </c>
      <c r="B17" s="19" t="s">
        <v>52</v>
      </c>
      <c r="C17" s="19" t="s">
        <v>22</v>
      </c>
      <c r="D17" s="19">
        <v>43</v>
      </c>
      <c r="E17" s="20" t="s">
        <v>30</v>
      </c>
      <c r="F17" s="19">
        <v>3</v>
      </c>
      <c r="G17" s="18" t="s">
        <v>40</v>
      </c>
      <c r="H17" s="21">
        <v>540.13</v>
      </c>
      <c r="I17" s="20">
        <v>12</v>
      </c>
      <c r="J17" s="29">
        <f>H17*I17</f>
        <v>6481.56</v>
      </c>
      <c r="K17" s="21">
        <v>208.08</v>
      </c>
      <c r="L17" s="20">
        <v>0</v>
      </c>
      <c r="M17" s="21">
        <f>K17*L17</f>
        <v>0</v>
      </c>
      <c r="N17" s="20">
        <v>195.88</v>
      </c>
      <c r="O17" s="20">
        <v>0</v>
      </c>
      <c r="P17" s="20">
        <f>N17*O17</f>
        <v>0</v>
      </c>
      <c r="Q17" s="29">
        <f>M17+P17</f>
        <v>0</v>
      </c>
      <c r="R17" s="29">
        <f>J17+Q17</f>
        <v>6481.56</v>
      </c>
      <c r="S17" s="18" t="s">
        <v>25</v>
      </c>
    </row>
    <row r="18" s="1" customFormat="1" ht="30" customHeight="1" spans="1:19">
      <c r="A18" s="26"/>
      <c r="B18" s="20"/>
      <c r="C18" s="20"/>
      <c r="D18" s="26"/>
      <c r="E18" s="27"/>
      <c r="F18" s="26"/>
      <c r="G18" s="20"/>
      <c r="H18" s="21"/>
      <c r="I18" s="20"/>
      <c r="J18" s="21">
        <f>SUM(J6:J17)</f>
        <v>69676.77</v>
      </c>
      <c r="K18" s="21"/>
      <c r="L18" s="20"/>
      <c r="M18" s="21"/>
      <c r="N18" s="20"/>
      <c r="O18" s="20"/>
      <c r="P18" s="20"/>
      <c r="Q18" s="30">
        <f>SUM(Q6:Q17)</f>
        <v>2399.36</v>
      </c>
      <c r="R18" s="30">
        <f>SUM(R6:R17)</f>
        <v>72076.13</v>
      </c>
      <c r="S18" s="20"/>
    </row>
  </sheetData>
  <mergeCells count="14">
    <mergeCell ref="A1:S1"/>
    <mergeCell ref="A2:S2"/>
    <mergeCell ref="N3:S3"/>
    <mergeCell ref="H4:J4"/>
    <mergeCell ref="K4:Q4"/>
    <mergeCell ref="A4:A5"/>
    <mergeCell ref="B4:B5"/>
    <mergeCell ref="C4:C5"/>
    <mergeCell ref="D4:D5"/>
    <mergeCell ref="E4:E5"/>
    <mergeCell ref="F4:F5"/>
    <mergeCell ref="G4:G5"/>
    <mergeCell ref="R4:R5"/>
    <mergeCell ref="S4:S5"/>
  </mergeCells>
  <dataValidations count="4">
    <dataValidation allowBlank="1" showInputMessage="1" showErrorMessage="1" errorTitle="错误" error="身份证号为18位，请核对！" sqref="E1 E2 E3 E4:E5 E18:E1048576"/>
    <dataValidation type="list" allowBlank="1" showInputMessage="1" showErrorMessage="1" sqref="I6 L6 O6 I7 L7 O7 I8 L8 O8 I9 L9 O9 I10 L10 O10 I11 L11 O11 I12 L12 O12 I13 L13 O13 I14 L14 O14 I15 L15 O15">
      <formula1>#REF!</formula1>
    </dataValidation>
    <dataValidation type="list" allowBlank="1" showInputMessage="1" showErrorMessage="1" sqref="I16 L16 O16">
      <formula1>[1]公式!#REF!</formula1>
    </dataValidation>
    <dataValidation type="list" allowBlank="1" showInputMessage="1" showErrorMessage="1" sqref="I17 L17 O17">
      <formula1>[3]公式!#REF!</formula1>
    </dataValidation>
  </dataValidations>
  <pageMargins left="0.472222222222222" right="0.156944444444444" top="0.314583333333333" bottom="0.472222222222222" header="0.196527777777778" footer="0.0784722222222222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达来胡硕苏木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Tim Robbins</cp:lastModifiedBy>
  <dcterms:created xsi:type="dcterms:W3CDTF">2021-08-30T01:43:00Z</dcterms:created>
  <dcterms:modified xsi:type="dcterms:W3CDTF">2022-12-10T04:55:19Z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A751A49B132D4125A18FE9C8719CBFC5</vt:lpwstr>
  </property>
  <property fmtid="{D5CDD505-2E9C-101B-9397-08002B2CF9AE}" pid="4" name="KSOReadingLayout">
    <vt:bool>true</vt:bool>
  </property>
</Properties>
</file>